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020" windowHeight="10680"/>
  </bookViews>
  <sheets>
    <sheet name="2023" sheetId="1" r:id="rId1"/>
  </sheets>
  <calcPr calcId="152511"/>
</workbook>
</file>

<file path=xl/calcChain.xml><?xml version="1.0" encoding="utf-8"?>
<calcChain xmlns="http://schemas.openxmlformats.org/spreadsheetml/2006/main">
  <c r="K20" i="1" l="1"/>
  <c r="B20" i="1"/>
  <c r="F18" i="1" l="1"/>
  <c r="D5" i="1" l="1"/>
  <c r="E20" i="1" l="1"/>
  <c r="F12" i="1"/>
  <c r="H13" i="1"/>
  <c r="J11" i="1"/>
  <c r="L8" i="1"/>
  <c r="L5" i="1"/>
  <c r="I20" i="1" l="1"/>
  <c r="G20" i="1"/>
  <c r="F10" i="1" l="1"/>
  <c r="O6" i="1" l="1"/>
  <c r="O7" i="1"/>
  <c r="O8" i="1"/>
  <c r="O9" i="1"/>
  <c r="O10" i="1"/>
  <c r="O11" i="1"/>
  <c r="O12" i="1"/>
  <c r="O13" i="1"/>
  <c r="O14" i="1"/>
  <c r="N15" i="1"/>
  <c r="O15" i="1" s="1"/>
  <c r="O16" i="1"/>
  <c r="O17" i="1"/>
  <c r="L7" i="1"/>
  <c r="L9" i="1"/>
  <c r="L10" i="1"/>
  <c r="L11" i="1"/>
  <c r="L12" i="1"/>
  <c r="L13" i="1"/>
  <c r="L14" i="1"/>
  <c r="L15" i="1"/>
  <c r="L16" i="1"/>
  <c r="L17" i="1"/>
  <c r="J7" i="1"/>
  <c r="J8" i="1"/>
  <c r="J9" i="1"/>
  <c r="J10" i="1"/>
  <c r="J12" i="1"/>
  <c r="J13" i="1"/>
  <c r="J14" i="1"/>
  <c r="J15" i="1"/>
  <c r="J16" i="1"/>
  <c r="J17" i="1"/>
  <c r="J5" i="1"/>
  <c r="H9" i="1"/>
  <c r="H10" i="1"/>
  <c r="H11" i="1"/>
  <c r="H14" i="1"/>
  <c r="H15" i="1"/>
  <c r="H16" i="1"/>
  <c r="H17" i="1"/>
  <c r="H5" i="1"/>
  <c r="F8" i="1"/>
  <c r="F11" i="1"/>
  <c r="F13" i="1"/>
  <c r="F14" i="1"/>
  <c r="F15" i="1"/>
  <c r="F16" i="1"/>
  <c r="F17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0" i="1"/>
  <c r="N20" i="1" l="1"/>
  <c r="O5" i="1"/>
  <c r="M9" i="1"/>
  <c r="L20" i="1"/>
  <c r="M15" i="1"/>
</calcChain>
</file>

<file path=xl/sharedStrings.xml><?xml version="1.0" encoding="utf-8"?>
<sst xmlns="http://schemas.openxmlformats.org/spreadsheetml/2006/main" count="34" uniqueCount="28">
  <si>
    <t>Сводная таблица по трудоустройству за 2023 учебный год</t>
  </si>
  <si>
    <t>Группа</t>
  </si>
  <si>
    <t>Общее количество студентов</t>
  </si>
  <si>
    <t>ГАПОУ УКГП</t>
  </si>
  <si>
    <t>АО Учалинский ГОК</t>
  </si>
  <si>
    <t>%</t>
  </si>
  <si>
    <t>общий % занятости</t>
  </si>
  <si>
    <t>ГЭМ-20Д</t>
  </si>
  <si>
    <t>ГЭМ-19ДО</t>
  </si>
  <si>
    <t>ПРМ-19ДО</t>
  </si>
  <si>
    <t>ТОР-19ДО</t>
  </si>
  <si>
    <t>СЭЗ-19ДО</t>
  </si>
  <si>
    <t>ПО-19ДО</t>
  </si>
  <si>
    <t>ОПИ-19ДО</t>
  </si>
  <si>
    <t>МСХ-19ДО</t>
  </si>
  <si>
    <t>ЗИО-20ДО</t>
  </si>
  <si>
    <t>ПК-19</t>
  </si>
  <si>
    <t>РГО-20</t>
  </si>
  <si>
    <t>ЭМ-20</t>
  </si>
  <si>
    <t>АВ-20</t>
  </si>
  <si>
    <t>иные(армия,самозанятость,учёба)</t>
  </si>
  <si>
    <t>не работающие</t>
  </si>
  <si>
    <t>ИТОГО</t>
  </si>
  <si>
    <t>ТПО-19ДО</t>
  </si>
  <si>
    <t>ТМ-20 (1)и (2)</t>
  </si>
  <si>
    <t>45 из них работает в АО "Учалинский ГОК"</t>
  </si>
  <si>
    <t>по профилю на других предприятиях</t>
  </si>
  <si>
    <t>не по профилю на других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</si>
</sst>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1" fillId="3" borderId="8" applyNumberFormat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9" fontId="0" fillId="0" borderId="0" xfId="2" applyFont="1"/>
    <xf numFmtId="0" fontId="3" fillId="0" borderId="1" xfId="0" applyFont="1" applyBorder="1"/>
    <xf numFmtId="0" fontId="3" fillId="2" borderId="1" xfId="0" applyFont="1" applyFill="1" applyBorder="1"/>
    <xf numFmtId="9" fontId="5" fillId="2" borderId="9" xfId="1" applyNumberFormat="1" applyFont="1" applyFill="1" applyBorder="1"/>
    <xf numFmtId="9" fontId="3" fillId="2" borderId="1" xfId="0" applyNumberFormat="1" applyFont="1" applyFill="1" applyBorder="1"/>
    <xf numFmtId="10" fontId="5" fillId="2" borderId="10" xfId="1" applyNumberFormat="1" applyFont="1" applyFill="1" applyBorder="1"/>
    <xf numFmtId="9" fontId="3" fillId="0" borderId="1" xfId="0" applyNumberFormat="1" applyFont="1" applyBorder="1"/>
    <xf numFmtId="10" fontId="3" fillId="0" borderId="1" xfId="0" applyNumberFormat="1" applyFont="1" applyBorder="1"/>
    <xf numFmtId="9" fontId="5" fillId="2" borderId="8" xfId="1" applyNumberFormat="1" applyFont="1" applyFill="1"/>
    <xf numFmtId="0" fontId="5" fillId="2" borderId="8" xfId="1" applyFont="1" applyFill="1"/>
    <xf numFmtId="0" fontId="3" fillId="0" borderId="5" xfId="0" applyFont="1" applyBorder="1"/>
    <xf numFmtId="0" fontId="5" fillId="2" borderId="11" xfId="1" applyFont="1" applyFill="1" applyBorder="1"/>
    <xf numFmtId="9" fontId="5" fillId="2" borderId="1" xfId="2" applyFont="1" applyFill="1" applyBorder="1"/>
    <xf numFmtId="10" fontId="3" fillId="2" borderId="1" xfId="0" applyNumberFormat="1" applyFont="1" applyFill="1" applyBorder="1"/>
    <xf numFmtId="0" fontId="3" fillId="0" borderId="0" xfId="0" applyFont="1"/>
    <xf numFmtId="9" fontId="3" fillId="0" borderId="0" xfId="2" applyFont="1"/>
    <xf numFmtId="9" fontId="3" fillId="0" borderId="0" xfId="0" applyNumberFormat="1" applyFont="1"/>
    <xf numFmtId="0" fontId="6" fillId="0" borderId="0" xfId="0" applyFo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8" xfId="1" applyFont="1" applyFill="1" applyAlignment="1"/>
    <xf numFmtId="0" fontId="7" fillId="0" borderId="2" xfId="0" applyFont="1" applyBorder="1" applyAlignment="1"/>
  </cellXfs>
  <cellStyles count="3">
    <cellStyle name="Вывод" xfId="1" builtinId="21"/>
    <cellStyle name="Обычный" xfId="0" builtinId="0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topLeftCell="A2" workbookViewId="0">
      <selection activeCell="G5" sqref="G5"/>
    </sheetView>
  </sheetViews>
  <sheetFormatPr defaultRowHeight="15" x14ac:dyDescent="0.25"/>
  <cols>
    <col min="1" max="1" width="11.140625" customWidth="1"/>
    <col min="2" max="2" width="6.85546875" customWidth="1"/>
    <col min="3" max="3" width="7.28515625" customWidth="1"/>
    <col min="4" max="4" width="5.5703125" customWidth="1"/>
    <col min="5" max="5" width="8.5703125" customWidth="1"/>
    <col min="6" max="6" width="7.7109375" customWidth="1"/>
    <col min="7" max="7" width="8.85546875" customWidth="1"/>
    <col min="9" max="9" width="7" customWidth="1"/>
    <col min="10" max="10" width="10.5703125" customWidth="1"/>
    <col min="11" max="11" width="7.28515625" customWidth="1"/>
    <col min="12" max="12" width="9.140625" customWidth="1"/>
    <col min="13" max="14" width="9.5703125" customWidth="1"/>
  </cols>
  <sheetData>
    <row r="1" spans="1:18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5"/>
      <c r="M1" s="25"/>
      <c r="N1" s="25"/>
      <c r="O1" s="26"/>
    </row>
    <row r="2" spans="1:18" x14ac:dyDescent="0.25">
      <c r="A2" s="20" t="s">
        <v>1</v>
      </c>
      <c r="B2" s="20" t="s">
        <v>2</v>
      </c>
      <c r="C2" s="32" t="s">
        <v>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8" x14ac:dyDescent="0.25">
      <c r="A3" s="22"/>
      <c r="B3" s="22"/>
      <c r="C3" s="20" t="s">
        <v>3</v>
      </c>
      <c r="D3" s="27" t="s">
        <v>5</v>
      </c>
      <c r="E3" s="20" t="s">
        <v>4</v>
      </c>
      <c r="F3" s="31" t="s">
        <v>5</v>
      </c>
      <c r="G3" s="20" t="s">
        <v>26</v>
      </c>
      <c r="H3" s="20" t="s">
        <v>5</v>
      </c>
      <c r="I3" s="20" t="s">
        <v>27</v>
      </c>
      <c r="J3" s="20" t="s">
        <v>5</v>
      </c>
      <c r="K3" s="20" t="s">
        <v>20</v>
      </c>
      <c r="L3" s="20" t="s">
        <v>5</v>
      </c>
      <c r="M3" s="20" t="s">
        <v>6</v>
      </c>
      <c r="N3" s="20" t="s">
        <v>21</v>
      </c>
      <c r="O3" s="20" t="s">
        <v>5</v>
      </c>
    </row>
    <row r="4" spans="1:18" x14ac:dyDescent="0.25">
      <c r="A4" s="21"/>
      <c r="B4" s="21"/>
      <c r="C4" s="21"/>
      <c r="D4" s="28"/>
      <c r="E4" s="21"/>
      <c r="F4" s="31"/>
      <c r="G4" s="21"/>
      <c r="H4" s="21"/>
      <c r="I4" s="21"/>
      <c r="J4" s="21"/>
      <c r="K4" s="21"/>
      <c r="L4" s="21"/>
      <c r="M4" s="21"/>
      <c r="N4" s="21"/>
      <c r="O4" s="21"/>
    </row>
    <row r="5" spans="1:18" x14ac:dyDescent="0.25">
      <c r="A5" s="3" t="s">
        <v>7</v>
      </c>
      <c r="B5" s="3">
        <v>8</v>
      </c>
      <c r="C5" s="3">
        <v>0</v>
      </c>
      <c r="D5" s="3">
        <f t="shared" ref="D5:D18" si="0">ROUND((C5/B5)*100,2)</f>
        <v>0</v>
      </c>
      <c r="E5" s="4">
        <v>1</v>
      </c>
      <c r="F5" s="5">
        <v>0.125</v>
      </c>
      <c r="G5" s="3">
        <v>4</v>
      </c>
      <c r="H5" s="3">
        <f t="shared" ref="H5:H17" si="1">ROUND((G5/B5)*100,2)</f>
        <v>50</v>
      </c>
      <c r="I5" s="3">
        <v>3</v>
      </c>
      <c r="J5" s="3">
        <f t="shared" ref="J5:J17" si="2">ROUND((I5/B5)*100,2)</f>
        <v>37.5</v>
      </c>
      <c r="K5" s="3">
        <v>1</v>
      </c>
      <c r="L5" s="3">
        <f>ROUND((K5/B5)*100,2)</f>
        <v>12.5</v>
      </c>
      <c r="M5" s="6">
        <v>1</v>
      </c>
      <c r="N5" s="3">
        <v>0</v>
      </c>
      <c r="O5" s="3">
        <f t="shared" ref="O5:O17" si="3">ROUND((N5/B5)*100,2)</f>
        <v>0</v>
      </c>
    </row>
    <row r="6" spans="1:18" x14ac:dyDescent="0.25">
      <c r="A6" s="3" t="s">
        <v>8</v>
      </c>
      <c r="B6" s="3">
        <v>22</v>
      </c>
      <c r="C6" s="3">
        <v>0</v>
      </c>
      <c r="D6" s="3">
        <f t="shared" si="0"/>
        <v>0</v>
      </c>
      <c r="E6" s="3">
        <v>7</v>
      </c>
      <c r="F6" s="7">
        <v>0.31809999999999999</v>
      </c>
      <c r="G6" s="3">
        <v>6</v>
      </c>
      <c r="H6" s="3">
        <v>27.27</v>
      </c>
      <c r="I6" s="3">
        <v>13</v>
      </c>
      <c r="J6" s="8">
        <v>0.59089999999999998</v>
      </c>
      <c r="K6" s="3">
        <v>3</v>
      </c>
      <c r="L6" s="9">
        <v>0.13639999999999999</v>
      </c>
      <c r="M6" s="9">
        <v>1</v>
      </c>
      <c r="N6" s="3">
        <v>0</v>
      </c>
      <c r="O6" s="3">
        <f t="shared" si="3"/>
        <v>0</v>
      </c>
    </row>
    <row r="7" spans="1:18" x14ac:dyDescent="0.25">
      <c r="A7" s="3" t="s">
        <v>9</v>
      </c>
      <c r="B7" s="4">
        <v>19</v>
      </c>
      <c r="C7" s="3">
        <v>0</v>
      </c>
      <c r="D7" s="3">
        <f t="shared" si="0"/>
        <v>0</v>
      </c>
      <c r="E7" s="3">
        <v>5</v>
      </c>
      <c r="F7" s="10">
        <v>0.2631</v>
      </c>
      <c r="G7" s="3">
        <v>5</v>
      </c>
      <c r="H7" s="8">
        <v>0.26</v>
      </c>
      <c r="I7" s="3">
        <v>8</v>
      </c>
      <c r="J7" s="3">
        <f t="shared" si="2"/>
        <v>42.11</v>
      </c>
      <c r="K7" s="3">
        <v>1</v>
      </c>
      <c r="L7" s="4">
        <f t="shared" ref="L7:L17" si="4">ROUND((K7/B7)*100,2)</f>
        <v>5.26</v>
      </c>
      <c r="M7" s="9">
        <v>0.73680000000000001</v>
      </c>
      <c r="N7" s="3">
        <v>5</v>
      </c>
      <c r="O7" s="3">
        <f t="shared" si="3"/>
        <v>26.32</v>
      </c>
    </row>
    <row r="8" spans="1:18" x14ac:dyDescent="0.25">
      <c r="A8" s="3" t="s">
        <v>10</v>
      </c>
      <c r="B8" s="3">
        <v>13</v>
      </c>
      <c r="C8" s="3">
        <v>0</v>
      </c>
      <c r="D8" s="3">
        <f t="shared" si="0"/>
        <v>0</v>
      </c>
      <c r="E8" s="3">
        <v>1</v>
      </c>
      <c r="F8" s="11">
        <f t="shared" ref="F8:F17" si="5">ROUND((E8/B8)*100,2)</f>
        <v>7.69</v>
      </c>
      <c r="G8" s="3">
        <v>9</v>
      </c>
      <c r="H8" s="9">
        <v>0.69230000000000003</v>
      </c>
      <c r="I8" s="3">
        <v>4</v>
      </c>
      <c r="J8" s="3">
        <f t="shared" si="2"/>
        <v>30.77</v>
      </c>
      <c r="K8" s="3">
        <v>0</v>
      </c>
      <c r="L8" s="3">
        <f>ROUND((K8/B8)*100,2)</f>
        <v>0</v>
      </c>
      <c r="M8" s="6">
        <v>1</v>
      </c>
      <c r="N8" s="3">
        <v>0</v>
      </c>
      <c r="O8" s="3">
        <f t="shared" si="3"/>
        <v>0</v>
      </c>
    </row>
    <row r="9" spans="1:18" x14ac:dyDescent="0.25">
      <c r="A9" s="3" t="s">
        <v>11</v>
      </c>
      <c r="B9" s="3">
        <v>14</v>
      </c>
      <c r="C9" s="3">
        <v>0</v>
      </c>
      <c r="D9" s="3">
        <f t="shared" si="0"/>
        <v>0</v>
      </c>
      <c r="E9" s="3">
        <v>0</v>
      </c>
      <c r="F9" s="11">
        <v>0</v>
      </c>
      <c r="G9" s="3">
        <v>5</v>
      </c>
      <c r="H9" s="3">
        <f t="shared" si="1"/>
        <v>35.71</v>
      </c>
      <c r="I9" s="3">
        <v>4</v>
      </c>
      <c r="J9" s="3">
        <f t="shared" si="2"/>
        <v>28.57</v>
      </c>
      <c r="K9" s="3">
        <v>3</v>
      </c>
      <c r="L9" s="3">
        <f t="shared" si="4"/>
        <v>21.43</v>
      </c>
      <c r="M9" s="3">
        <f t="shared" ref="M9:M15" si="6">D9+F9+H9+J9+L9</f>
        <v>85.710000000000008</v>
      </c>
      <c r="N9" s="3">
        <v>2</v>
      </c>
      <c r="O9" s="3">
        <f t="shared" si="3"/>
        <v>14.29</v>
      </c>
    </row>
    <row r="10" spans="1:18" x14ac:dyDescent="0.25">
      <c r="A10" s="3" t="s">
        <v>12</v>
      </c>
      <c r="B10" s="3">
        <v>16</v>
      </c>
      <c r="C10" s="3">
        <v>0</v>
      </c>
      <c r="D10" s="3">
        <f t="shared" si="0"/>
        <v>0</v>
      </c>
      <c r="E10" s="3">
        <v>2</v>
      </c>
      <c r="F10" s="11">
        <f>ROUND((E10/B10)*100,2)</f>
        <v>12.5</v>
      </c>
      <c r="G10" s="3">
        <v>4</v>
      </c>
      <c r="H10" s="3">
        <f t="shared" si="1"/>
        <v>25</v>
      </c>
      <c r="I10" s="3">
        <v>6</v>
      </c>
      <c r="J10" s="3">
        <f t="shared" si="2"/>
        <v>37.5</v>
      </c>
      <c r="K10" s="3">
        <v>2</v>
      </c>
      <c r="L10" s="3">
        <f t="shared" si="4"/>
        <v>12.5</v>
      </c>
      <c r="M10" s="3">
        <v>75</v>
      </c>
      <c r="N10" s="3">
        <v>4</v>
      </c>
      <c r="O10" s="3">
        <f t="shared" si="3"/>
        <v>25</v>
      </c>
    </row>
    <row r="11" spans="1:18" ht="15.75" x14ac:dyDescent="0.25">
      <c r="A11" s="3" t="s">
        <v>13</v>
      </c>
      <c r="B11" s="3">
        <v>13</v>
      </c>
      <c r="C11" s="3">
        <v>0</v>
      </c>
      <c r="D11" s="3">
        <f t="shared" si="0"/>
        <v>0</v>
      </c>
      <c r="E11" s="3">
        <v>3</v>
      </c>
      <c r="F11" s="11">
        <f t="shared" si="5"/>
        <v>23.08</v>
      </c>
      <c r="G11" s="3">
        <v>4</v>
      </c>
      <c r="H11" s="3">
        <f t="shared" si="1"/>
        <v>30.77</v>
      </c>
      <c r="I11" s="3">
        <v>6</v>
      </c>
      <c r="J11" s="3">
        <f>ROUND((I11/B11)*100,2)</f>
        <v>46.15</v>
      </c>
      <c r="K11" s="3">
        <v>3</v>
      </c>
      <c r="L11" s="3">
        <f t="shared" si="4"/>
        <v>23.08</v>
      </c>
      <c r="M11" s="4">
        <v>100</v>
      </c>
      <c r="N11" s="3">
        <v>0</v>
      </c>
      <c r="O11" s="3">
        <f t="shared" si="3"/>
        <v>0</v>
      </c>
      <c r="R11" s="19"/>
    </row>
    <row r="12" spans="1:18" x14ac:dyDescent="0.25">
      <c r="A12" s="3" t="s">
        <v>14</v>
      </c>
      <c r="B12" s="3">
        <v>13</v>
      </c>
      <c r="C12" s="3">
        <v>0</v>
      </c>
      <c r="D12" s="3">
        <f t="shared" si="0"/>
        <v>0</v>
      </c>
      <c r="E12" s="3">
        <v>4</v>
      </c>
      <c r="F12" s="11">
        <f>ROUND((E12/B12)*100,2)</f>
        <v>30.77</v>
      </c>
      <c r="G12" s="3">
        <v>7</v>
      </c>
      <c r="H12" s="3">
        <v>53.84</v>
      </c>
      <c r="I12" s="3">
        <v>2</v>
      </c>
      <c r="J12" s="3">
        <f t="shared" si="2"/>
        <v>15.38</v>
      </c>
      <c r="K12" s="3">
        <v>4</v>
      </c>
      <c r="L12" s="3">
        <f t="shared" si="4"/>
        <v>30.77</v>
      </c>
      <c r="M12" s="3">
        <v>99.99</v>
      </c>
      <c r="N12" s="3">
        <v>0</v>
      </c>
      <c r="O12" s="3">
        <f t="shared" si="3"/>
        <v>0</v>
      </c>
    </row>
    <row r="13" spans="1:18" x14ac:dyDescent="0.25">
      <c r="A13" s="3" t="s">
        <v>15</v>
      </c>
      <c r="B13" s="3">
        <v>24</v>
      </c>
      <c r="C13" s="3">
        <v>0</v>
      </c>
      <c r="D13" s="3">
        <f t="shared" si="0"/>
        <v>0</v>
      </c>
      <c r="E13" s="3">
        <v>1</v>
      </c>
      <c r="F13" s="11">
        <f t="shared" si="5"/>
        <v>4.17</v>
      </c>
      <c r="G13" s="3">
        <v>4</v>
      </c>
      <c r="H13" s="3">
        <f>ROUND((G13/B13)*100,2)</f>
        <v>16.670000000000002</v>
      </c>
      <c r="I13" s="3">
        <v>9</v>
      </c>
      <c r="J13" s="3">
        <f t="shared" si="2"/>
        <v>37.5</v>
      </c>
      <c r="K13" s="3">
        <v>5</v>
      </c>
      <c r="L13" s="3">
        <f t="shared" si="4"/>
        <v>20.83</v>
      </c>
      <c r="M13" s="3">
        <v>75</v>
      </c>
      <c r="N13" s="3">
        <v>6</v>
      </c>
      <c r="O13" s="3">
        <f t="shared" si="3"/>
        <v>25</v>
      </c>
    </row>
    <row r="14" spans="1:18" x14ac:dyDescent="0.25">
      <c r="A14" s="3" t="s">
        <v>23</v>
      </c>
      <c r="B14" s="3">
        <v>12</v>
      </c>
      <c r="C14" s="3">
        <v>0</v>
      </c>
      <c r="D14" s="3">
        <f t="shared" si="0"/>
        <v>0</v>
      </c>
      <c r="E14" s="3">
        <v>0</v>
      </c>
      <c r="F14" s="11">
        <f t="shared" si="5"/>
        <v>0</v>
      </c>
      <c r="G14" s="3">
        <v>5</v>
      </c>
      <c r="H14" s="3">
        <f t="shared" si="1"/>
        <v>41.67</v>
      </c>
      <c r="I14" s="3">
        <v>0</v>
      </c>
      <c r="J14" s="3">
        <f t="shared" si="2"/>
        <v>0</v>
      </c>
      <c r="K14" s="3">
        <v>3</v>
      </c>
      <c r="L14" s="3">
        <f t="shared" si="4"/>
        <v>25</v>
      </c>
      <c r="M14" s="8">
        <v>0.66669999999999996</v>
      </c>
      <c r="N14" s="3">
        <v>4</v>
      </c>
      <c r="O14" s="3">
        <f t="shared" si="3"/>
        <v>33.33</v>
      </c>
    </row>
    <row r="15" spans="1:18" x14ac:dyDescent="0.25">
      <c r="A15" s="3" t="s">
        <v>16</v>
      </c>
      <c r="B15" s="3">
        <v>18</v>
      </c>
      <c r="C15" s="3">
        <v>0</v>
      </c>
      <c r="D15" s="3">
        <f t="shared" si="0"/>
        <v>0</v>
      </c>
      <c r="E15" s="3">
        <v>0</v>
      </c>
      <c r="F15" s="11">
        <f t="shared" si="5"/>
        <v>0</v>
      </c>
      <c r="G15" s="3">
        <v>8</v>
      </c>
      <c r="H15" s="3">
        <f t="shared" si="1"/>
        <v>44.44</v>
      </c>
      <c r="I15" s="3">
        <v>3</v>
      </c>
      <c r="J15" s="3">
        <f t="shared" si="2"/>
        <v>16.670000000000002</v>
      </c>
      <c r="K15" s="3">
        <v>7</v>
      </c>
      <c r="L15" s="3">
        <f t="shared" si="4"/>
        <v>38.89</v>
      </c>
      <c r="M15" s="3">
        <f t="shared" si="6"/>
        <v>100</v>
      </c>
      <c r="N15" s="3">
        <f t="shared" ref="N15" si="7">B15-C15-E15-G15-I15-K15</f>
        <v>0</v>
      </c>
      <c r="O15" s="3">
        <f t="shared" si="3"/>
        <v>0</v>
      </c>
    </row>
    <row r="16" spans="1:18" x14ac:dyDescent="0.25">
      <c r="A16" s="3" t="s">
        <v>17</v>
      </c>
      <c r="B16" s="3">
        <v>22</v>
      </c>
      <c r="C16" s="3">
        <v>0</v>
      </c>
      <c r="D16" s="3">
        <f t="shared" si="0"/>
        <v>0</v>
      </c>
      <c r="E16" s="3">
        <v>4</v>
      </c>
      <c r="F16" s="11">
        <f t="shared" si="5"/>
        <v>18.18</v>
      </c>
      <c r="G16" s="3">
        <v>3</v>
      </c>
      <c r="H16" s="3">
        <f t="shared" si="1"/>
        <v>13.64</v>
      </c>
      <c r="I16" s="3">
        <v>7</v>
      </c>
      <c r="J16" s="3">
        <f t="shared" si="2"/>
        <v>31.82</v>
      </c>
      <c r="K16" s="3">
        <v>10</v>
      </c>
      <c r="L16" s="3">
        <f t="shared" si="4"/>
        <v>45.45</v>
      </c>
      <c r="M16" s="3">
        <v>90.91</v>
      </c>
      <c r="N16" s="3">
        <v>2</v>
      </c>
      <c r="O16" s="3">
        <f t="shared" si="3"/>
        <v>9.09</v>
      </c>
    </row>
    <row r="17" spans="1:15" x14ac:dyDescent="0.25">
      <c r="A17" s="3" t="s">
        <v>18</v>
      </c>
      <c r="B17" s="3">
        <v>14</v>
      </c>
      <c r="C17" s="3">
        <v>0</v>
      </c>
      <c r="D17" s="3">
        <f t="shared" si="0"/>
        <v>0</v>
      </c>
      <c r="E17" s="3">
        <v>10</v>
      </c>
      <c r="F17" s="11">
        <f t="shared" si="5"/>
        <v>71.430000000000007</v>
      </c>
      <c r="G17" s="3">
        <v>13</v>
      </c>
      <c r="H17" s="3">
        <f t="shared" si="1"/>
        <v>92.86</v>
      </c>
      <c r="I17" s="3">
        <v>0</v>
      </c>
      <c r="J17" s="3">
        <f t="shared" si="2"/>
        <v>0</v>
      </c>
      <c r="K17" s="3">
        <v>1</v>
      </c>
      <c r="L17" s="3">
        <f t="shared" si="4"/>
        <v>7.14</v>
      </c>
      <c r="M17" s="3">
        <v>100</v>
      </c>
      <c r="N17" s="3">
        <v>0</v>
      </c>
      <c r="O17" s="3">
        <f t="shared" si="3"/>
        <v>0</v>
      </c>
    </row>
    <row r="18" spans="1:15" x14ac:dyDescent="0.25">
      <c r="A18" s="3" t="s">
        <v>24</v>
      </c>
      <c r="B18" s="3">
        <v>34</v>
      </c>
      <c r="C18" s="3">
        <v>0</v>
      </c>
      <c r="D18" s="3">
        <f t="shared" si="0"/>
        <v>0</v>
      </c>
      <c r="E18" s="3">
        <v>6</v>
      </c>
      <c r="F18" s="11">
        <f>ROUND((E18/B18)*100,2)</f>
        <v>17.649999999999999</v>
      </c>
      <c r="G18" s="3">
        <v>16</v>
      </c>
      <c r="H18" s="3">
        <v>47</v>
      </c>
      <c r="I18" s="3">
        <v>10</v>
      </c>
      <c r="J18" s="3">
        <v>29.42</v>
      </c>
      <c r="K18" s="3">
        <v>5</v>
      </c>
      <c r="L18" s="3">
        <v>14.72</v>
      </c>
      <c r="M18" s="3">
        <v>91.96</v>
      </c>
      <c r="N18" s="3">
        <v>3</v>
      </c>
      <c r="O18" s="3">
        <v>8.82</v>
      </c>
    </row>
    <row r="19" spans="1:15" x14ac:dyDescent="0.25">
      <c r="A19" s="3" t="s">
        <v>19</v>
      </c>
      <c r="B19" s="12">
        <v>13</v>
      </c>
      <c r="C19" s="12">
        <v>0</v>
      </c>
      <c r="D19" s="12">
        <v>0</v>
      </c>
      <c r="E19" s="12">
        <v>1</v>
      </c>
      <c r="F19" s="13">
        <v>7.69</v>
      </c>
      <c r="G19" s="12">
        <v>3</v>
      </c>
      <c r="H19" s="12">
        <v>23.07</v>
      </c>
      <c r="I19" s="12">
        <v>4</v>
      </c>
      <c r="J19" s="12">
        <v>30.77</v>
      </c>
      <c r="K19" s="12">
        <v>2</v>
      </c>
      <c r="L19" s="12">
        <v>15.39</v>
      </c>
      <c r="M19" s="12">
        <v>69.23</v>
      </c>
      <c r="N19" s="12">
        <v>4</v>
      </c>
      <c r="O19" s="12">
        <v>30.76</v>
      </c>
    </row>
    <row r="20" spans="1:15" x14ac:dyDescent="0.25">
      <c r="A20" s="3" t="s">
        <v>22</v>
      </c>
      <c r="B20" s="4">
        <f>SUM(B5:B19)</f>
        <v>255</v>
      </c>
      <c r="C20" s="3">
        <v>0</v>
      </c>
      <c r="D20" s="3">
        <f>ROUND((C20/B20)*100,2)</f>
        <v>0</v>
      </c>
      <c r="E20" s="3">
        <f>SUM(E5:E19)</f>
        <v>45</v>
      </c>
      <c r="F20" s="14">
        <v>0.1764</v>
      </c>
      <c r="G20" s="3">
        <f>SUM(G5:G19)</f>
        <v>96</v>
      </c>
      <c r="H20" s="15">
        <v>0.37640000000000001</v>
      </c>
      <c r="I20" s="3">
        <f>SUM(I5:I19)</f>
        <v>79</v>
      </c>
      <c r="J20" s="15">
        <v>0.30969999999999998</v>
      </c>
      <c r="K20" s="3">
        <f>SUM(K5:K19)</f>
        <v>50</v>
      </c>
      <c r="L20" s="3">
        <f>ROUND((K20/B20)*100,2)</f>
        <v>19.61</v>
      </c>
      <c r="M20" s="15">
        <v>0.74209999999999998</v>
      </c>
      <c r="N20" s="4">
        <f>SUM(N5:N19)</f>
        <v>30</v>
      </c>
      <c r="O20" s="15">
        <v>0.25779999999999997</v>
      </c>
    </row>
    <row r="21" spans="1:15" x14ac:dyDescent="0.25">
      <c r="A21" s="16"/>
      <c r="B21" s="16"/>
      <c r="C21" s="16"/>
      <c r="D21" s="17"/>
      <c r="E21" s="16"/>
      <c r="F21" s="17"/>
      <c r="G21" s="16"/>
      <c r="H21" s="16"/>
      <c r="I21" s="16"/>
      <c r="J21" s="16"/>
      <c r="K21" s="16"/>
      <c r="L21" s="16"/>
      <c r="M21" s="18"/>
      <c r="N21" s="16"/>
      <c r="O21" s="16"/>
    </row>
    <row r="22" spans="1:15" x14ac:dyDescent="0.25">
      <c r="A22" s="16"/>
      <c r="B22" s="16"/>
      <c r="C22" s="16"/>
      <c r="D22" s="16"/>
      <c r="E22" s="16"/>
      <c r="F22" s="16"/>
      <c r="G22" s="16" t="s">
        <v>25</v>
      </c>
      <c r="H22" s="16"/>
      <c r="I22" s="16"/>
      <c r="J22" s="16"/>
      <c r="K22" s="16"/>
      <c r="L22" s="16"/>
      <c r="M22" s="16"/>
      <c r="N22" s="16"/>
      <c r="O22" s="16"/>
    </row>
    <row r="26" spans="1:15" x14ac:dyDescent="0.25">
      <c r="H26" s="2"/>
    </row>
    <row r="36" spans="23:23" x14ac:dyDescent="0.25">
      <c r="W36" s="1"/>
    </row>
  </sheetData>
  <mergeCells count="17">
    <mergeCell ref="G3:G4"/>
    <mergeCell ref="H3:H4"/>
    <mergeCell ref="A2:A4"/>
    <mergeCell ref="B2:B4"/>
    <mergeCell ref="A1:O1"/>
    <mergeCell ref="O3:O4"/>
    <mergeCell ref="D3:D4"/>
    <mergeCell ref="D2:O2"/>
    <mergeCell ref="I3:I4"/>
    <mergeCell ref="J3:J4"/>
    <mergeCell ref="K3:K4"/>
    <mergeCell ref="L3:L4"/>
    <mergeCell ref="M3:M4"/>
    <mergeCell ref="N3:N4"/>
    <mergeCell ref="C3:C4"/>
    <mergeCell ref="E3:E4"/>
    <mergeCell ref="F3:F4"/>
  </mergeCells>
  <pageMargins left="0.25" right="0.25" top="0.75" bottom="0.75" header="0.3" footer="0.3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2025-04-11T07:04:48Z</dcterms:modified>
</cp:coreProperties>
</file>